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22980" windowHeight="10428" activeTab="1"/>
  </bookViews>
  <sheets>
    <sheet name="Copper" sheetId="2" r:id="rId1"/>
    <sheet name="G10 CR" sheetId="1" r:id="rId2"/>
  </sheets>
  <calcPr calcId="125725" iterate="1"/>
</workbook>
</file>

<file path=xl/calcChain.xml><?xml version="1.0" encoding="utf-8"?>
<calcChain xmlns="http://schemas.openxmlformats.org/spreadsheetml/2006/main">
  <c r="H38" i="1"/>
  <c r="H37"/>
  <c r="H36"/>
  <c r="H35"/>
  <c r="H34"/>
  <c r="G35"/>
  <c r="G36"/>
  <c r="G37"/>
  <c r="G38"/>
  <c r="G34"/>
  <c r="E38"/>
  <c r="E37"/>
  <c r="E36"/>
  <c r="E35"/>
  <c r="F35" s="1"/>
  <c r="E34"/>
  <c r="E10"/>
  <c r="E9"/>
  <c r="E8"/>
  <c r="E7"/>
  <c r="E6"/>
  <c r="F38"/>
  <c r="F37"/>
  <c r="F36"/>
  <c r="F34"/>
  <c r="E10" i="2"/>
  <c r="E9"/>
  <c r="E8"/>
  <c r="E7"/>
  <c r="E6"/>
</calcChain>
</file>

<file path=xl/sharedStrings.xml><?xml version="1.0" encoding="utf-8"?>
<sst xmlns="http://schemas.openxmlformats.org/spreadsheetml/2006/main" count="51" uniqueCount="19">
  <si>
    <t>a</t>
  </si>
  <si>
    <t>b</t>
  </si>
  <si>
    <t>c</t>
  </si>
  <si>
    <t>d</t>
  </si>
  <si>
    <t>e</t>
  </si>
  <si>
    <t>f</t>
  </si>
  <si>
    <t>g</t>
  </si>
  <si>
    <t>h</t>
  </si>
  <si>
    <t>i</t>
  </si>
  <si>
    <t>J/(kg*K)</t>
  </si>
  <si>
    <t>C</t>
  </si>
  <si>
    <t>T</t>
  </si>
  <si>
    <t>deg K</t>
  </si>
  <si>
    <t>W/kg/K</t>
  </si>
  <si>
    <t>K</t>
  </si>
  <si>
    <t>W/mm/K</t>
  </si>
  <si>
    <t>W/m/K</t>
  </si>
  <si>
    <t>Normal</t>
  </si>
  <si>
    <t>Warp</t>
  </si>
</sst>
</file>

<file path=xl/styles.xml><?xml version="1.0" encoding="utf-8"?>
<styleSheet xmlns="http://schemas.openxmlformats.org/spreadsheetml/2006/main">
  <numFmts count="2">
    <numFmt numFmtId="164" formatCode="0.000"/>
    <numFmt numFmtId="166" formatCode="0.0000"/>
  </numFmts>
  <fonts count="1">
    <font>
      <sz val="12"/>
      <color theme="1"/>
      <name val="Dutch801 Rm B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Copper Heat Capacity</a:t>
            </a:r>
          </a:p>
        </c:rich>
      </c:tx>
      <c:layout/>
      <c:overlay val="1"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Copper!$D$6:$D$10</c:f>
              <c:numCache>
                <c:formatCode>General</c:formatCode>
                <c:ptCount val="5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</c:numCache>
            </c:numRef>
          </c:xVal>
          <c:yVal>
            <c:numRef>
              <c:f>Copper!$E$6:$E$10</c:f>
              <c:numCache>
                <c:formatCode>0.000</c:formatCode>
                <c:ptCount val="5"/>
                <c:pt idx="0">
                  <c:v>1.6547986444647143</c:v>
                </c:pt>
                <c:pt idx="1">
                  <c:v>1.2416029413706311</c:v>
                </c:pt>
                <c:pt idx="2">
                  <c:v>0.92010883315245218</c:v>
                </c:pt>
                <c:pt idx="3">
                  <c:v>0.6739507692777269</c:v>
                </c:pt>
                <c:pt idx="4">
                  <c:v>0.48835576583317541</c:v>
                </c:pt>
              </c:numCache>
            </c:numRef>
          </c:yVal>
          <c:smooth val="1"/>
        </c:ser>
        <c:axId val="142804096"/>
        <c:axId val="142909824"/>
      </c:scatterChart>
      <c:valAx>
        <c:axId val="142804096"/>
        <c:scaling>
          <c:orientation val="minMax"/>
          <c:max val="120"/>
          <c:min val="8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 K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2909824"/>
        <c:crosses val="autoZero"/>
        <c:crossBetween val="midCat"/>
      </c:valAx>
      <c:valAx>
        <c:axId val="14290982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J/(kg-K)</a:t>
                </a:r>
              </a:p>
            </c:rich>
          </c:tx>
          <c:layout/>
        </c:title>
        <c:numFmt formatCode="0.000" sourceLinked="1"/>
        <c:majorTickMark val="none"/>
        <c:tickLblPos val="nextTo"/>
        <c:crossAx val="142804096"/>
        <c:crosses val="autoZero"/>
        <c:crossBetween val="midCat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G10 CR Heat Capacity</a:t>
            </a:r>
          </a:p>
        </c:rich>
      </c:tx>
      <c:layout/>
      <c:overlay val="1"/>
    </c:title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'G10 CR'!$D$6:$D$10</c:f>
              <c:numCache>
                <c:formatCode>General</c:formatCode>
                <c:ptCount val="5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</c:numCache>
            </c:numRef>
          </c:xVal>
          <c:yVal>
            <c:numRef>
              <c:f>'G10 CR'!$E$6:$E$10</c:f>
              <c:numCache>
                <c:formatCode>0</c:formatCode>
                <c:ptCount val="5"/>
                <c:pt idx="0">
                  <c:v>249.40672941932408</c:v>
                </c:pt>
                <c:pt idx="1">
                  <c:v>283.03080782097311</c:v>
                </c:pt>
                <c:pt idx="2">
                  <c:v>316.86042471908968</c:v>
                </c:pt>
                <c:pt idx="3">
                  <c:v>350.91949425341181</c:v>
                </c:pt>
                <c:pt idx="4">
                  <c:v>385.21056080103284</c:v>
                </c:pt>
              </c:numCache>
            </c:numRef>
          </c:yVal>
          <c:smooth val="1"/>
        </c:ser>
        <c:axId val="144199040"/>
        <c:axId val="144233984"/>
      </c:scatterChart>
      <c:valAx>
        <c:axId val="144199040"/>
        <c:scaling>
          <c:orientation val="minMax"/>
          <c:max val="120"/>
          <c:min val="8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deg K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44233984"/>
        <c:crosses val="autoZero"/>
        <c:crossBetween val="midCat"/>
      </c:valAx>
      <c:valAx>
        <c:axId val="1442339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 J/(kg-K)</a:t>
                </a:r>
              </a:p>
            </c:rich>
          </c:tx>
          <c:layout/>
        </c:title>
        <c:numFmt formatCode="0" sourceLinked="1"/>
        <c:majorTickMark val="none"/>
        <c:tickLblPos val="nextTo"/>
        <c:crossAx val="144199040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14</xdr:row>
      <xdr:rowOff>30480</xdr:rowOff>
    </xdr:from>
    <xdr:to>
      <xdr:col>6</xdr:col>
      <xdr:colOff>533400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14</xdr:row>
      <xdr:rowOff>30480</xdr:rowOff>
    </xdr:from>
    <xdr:to>
      <xdr:col>6</xdr:col>
      <xdr:colOff>533400</xdr:colOff>
      <xdr:row>28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1</xdr:row>
      <xdr:rowOff>0</xdr:rowOff>
    </xdr:from>
    <xdr:to>
      <xdr:col>19</xdr:col>
      <xdr:colOff>68580</xdr:colOff>
      <xdr:row>45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31180" y="198120"/>
          <a:ext cx="7444740" cy="871728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"/>
  <sheetViews>
    <sheetView workbookViewId="0">
      <selection activeCell="Q18" sqref="Q18"/>
    </sheetView>
  </sheetViews>
  <sheetFormatPr defaultRowHeight="15.6"/>
  <cols>
    <col min="1" max="4" width="8.796875" style="1"/>
    <col min="5" max="5" width="12.296875" style="1" customWidth="1"/>
    <col min="6" max="12" width="8.796875" style="1"/>
  </cols>
  <sheetData>
    <row r="3" spans="1:5">
      <c r="D3" s="1" t="s">
        <v>11</v>
      </c>
      <c r="E3" s="1" t="s">
        <v>10</v>
      </c>
    </row>
    <row r="4" spans="1:5">
      <c r="D4" s="1" t="s">
        <v>12</v>
      </c>
      <c r="E4" s="1" t="s">
        <v>13</v>
      </c>
    </row>
    <row r="5" spans="1:5">
      <c r="A5" s="1" t="s">
        <v>0</v>
      </c>
      <c r="B5" s="1">
        <v>2.3797000000000001</v>
      </c>
    </row>
    <row r="6" spans="1:5">
      <c r="A6" s="1" t="s">
        <v>1</v>
      </c>
      <c r="B6" s="1">
        <v>-0.49180000000000001</v>
      </c>
      <c r="D6" s="1">
        <v>80</v>
      </c>
      <c r="E6" s="3">
        <f>10^($B$5+$B$6*LOG10(D6)+$B$7*LOG10(D6)^2+$B$8*LOG10(D6)^3+$B$9*LOG10(D6)^4+$B$10*LOG10(D6)^5+$B$11*LOG10(D6)^6+$B$12*LOG10(D6)^7)</f>
        <v>1.6547986444647143</v>
      </c>
    </row>
    <row r="7" spans="1:5">
      <c r="A7" s="1" t="s">
        <v>2</v>
      </c>
      <c r="B7" s="1">
        <v>-0.98614999999999997</v>
      </c>
      <c r="D7" s="1">
        <v>90</v>
      </c>
      <c r="E7" s="3">
        <f t="shared" ref="E7:E10" si="0">10^($B$5+$B$6*LOG10(D7)+$B$7*LOG10(D7)^2+$B$8*LOG10(D7)^3+$B$9*LOG10(D7)^4+$B$10*LOG10(D7)^5+$B$11*LOG10(D7)^6+$B$12*LOG10(D7)^7)</f>
        <v>1.2416029413706311</v>
      </c>
    </row>
    <row r="8" spans="1:5">
      <c r="A8" s="1" t="s">
        <v>3</v>
      </c>
      <c r="B8" s="1">
        <v>0.13941999999999999</v>
      </c>
      <c r="D8" s="1">
        <v>100</v>
      </c>
      <c r="E8" s="3">
        <f t="shared" si="0"/>
        <v>0.92010883315245218</v>
      </c>
    </row>
    <row r="9" spans="1:5">
      <c r="A9" s="1" t="s">
        <v>4</v>
      </c>
      <c r="B9" s="1">
        <v>0.30475000000000002</v>
      </c>
      <c r="D9" s="1">
        <v>110</v>
      </c>
      <c r="E9" s="3">
        <f t="shared" si="0"/>
        <v>0.6739507692777269</v>
      </c>
    </row>
    <row r="10" spans="1:5">
      <c r="A10" s="1" t="s">
        <v>5</v>
      </c>
      <c r="B10" s="1">
        <v>-1.9713000000000001E-2</v>
      </c>
      <c r="D10" s="1">
        <v>120</v>
      </c>
      <c r="E10" s="3">
        <f t="shared" si="0"/>
        <v>0.48835576583317541</v>
      </c>
    </row>
    <row r="11" spans="1:5">
      <c r="A11" s="1" t="s">
        <v>6</v>
      </c>
      <c r="B11" s="1">
        <v>-4.6897000000000001E-2</v>
      </c>
    </row>
    <row r="12" spans="1:5">
      <c r="A12" s="1" t="s">
        <v>7</v>
      </c>
      <c r="B12" s="1">
        <v>1.1969000000000001E-3</v>
      </c>
    </row>
    <row r="13" spans="1:5">
      <c r="A13" s="1" t="s">
        <v>8</v>
      </c>
      <c r="B13" s="1">
        <v>2.9987999999999998E-3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41"/>
  <sheetViews>
    <sheetView tabSelected="1" topLeftCell="A3" workbookViewId="0">
      <selection activeCell="G41" sqref="G41"/>
    </sheetView>
  </sheetViews>
  <sheetFormatPr defaultRowHeight="15.6"/>
  <cols>
    <col min="1" max="4" width="8.796875" style="1"/>
    <col min="5" max="5" width="12.296875" style="1" customWidth="1"/>
    <col min="6" max="12" width="8.796875" style="1"/>
  </cols>
  <sheetData>
    <row r="3" spans="1:5">
      <c r="D3" s="1" t="s">
        <v>11</v>
      </c>
      <c r="E3" s="1" t="s">
        <v>10</v>
      </c>
    </row>
    <row r="4" spans="1:5">
      <c r="D4" s="1" t="s">
        <v>12</v>
      </c>
      <c r="E4" s="1" t="s">
        <v>9</v>
      </c>
    </row>
    <row r="5" spans="1:5">
      <c r="A5" s="1" t="s">
        <v>0</v>
      </c>
      <c r="B5" s="1">
        <v>-2.4083000000000001</v>
      </c>
    </row>
    <row r="6" spans="1:5">
      <c r="A6" s="1" t="s">
        <v>1</v>
      </c>
      <c r="B6" s="1">
        <v>7.6006</v>
      </c>
      <c r="D6" s="1">
        <v>80</v>
      </c>
      <c r="E6" s="2">
        <f>10^($B$5+$B$6*LOG10(D6)+$B$7*LOG10(D6)^2+$B$8*LOG10(D6)^3+$B$9*LOG10(D6)^4+$B$10*LOG10(D6)^5+$B$11*LOG10(D6)^6+$B$12*LOG10(D6)^7)</f>
        <v>249.40672941932408</v>
      </c>
    </row>
    <row r="7" spans="1:5">
      <c r="A7" s="1" t="s">
        <v>2</v>
      </c>
      <c r="B7" s="1">
        <v>-8.2981999999999996</v>
      </c>
      <c r="D7" s="1">
        <v>90</v>
      </c>
      <c r="E7" s="2">
        <f t="shared" ref="E7:E10" si="0">10^($B$5+$B$6*LOG10(D7)+$B$7*LOG10(D7)^2+$B$8*LOG10(D7)^3+$B$9*LOG10(D7)^4+$B$10*LOG10(D7)^5+$B$11*LOG10(D7)^6+$B$12*LOG10(D7)^7)</f>
        <v>283.03080782097311</v>
      </c>
    </row>
    <row r="8" spans="1:5">
      <c r="A8" s="1" t="s">
        <v>3</v>
      </c>
      <c r="B8" s="1">
        <v>7.3300999999999998</v>
      </c>
      <c r="D8" s="1">
        <v>100</v>
      </c>
      <c r="E8" s="2">
        <f t="shared" si="0"/>
        <v>316.86042471908968</v>
      </c>
    </row>
    <row r="9" spans="1:5">
      <c r="A9" s="1" t="s">
        <v>4</v>
      </c>
      <c r="B9" s="1">
        <v>-4.2385999999999999</v>
      </c>
      <c r="D9" s="1">
        <v>110</v>
      </c>
      <c r="E9" s="2">
        <f t="shared" si="0"/>
        <v>350.91949425341181</v>
      </c>
    </row>
    <row r="10" spans="1:5">
      <c r="A10" s="1" t="s">
        <v>5</v>
      </c>
      <c r="B10" s="1">
        <v>1.4294</v>
      </c>
      <c r="D10" s="1">
        <v>120</v>
      </c>
      <c r="E10" s="2">
        <f t="shared" si="0"/>
        <v>385.21056080103284</v>
      </c>
    </row>
    <row r="11" spans="1:5">
      <c r="A11" s="1" t="s">
        <v>6</v>
      </c>
      <c r="B11" s="1">
        <v>-0.24396000000000001</v>
      </c>
    </row>
    <row r="12" spans="1:5">
      <c r="A12" s="1" t="s">
        <v>7</v>
      </c>
      <c r="B12" s="1">
        <v>1.5236E-2</v>
      </c>
    </row>
    <row r="13" spans="1:5">
      <c r="A13" s="1" t="s">
        <v>8</v>
      </c>
      <c r="B13" s="1">
        <v>0</v>
      </c>
    </row>
    <row r="30" spans="2:8">
      <c r="E30" s="1" t="s">
        <v>17</v>
      </c>
      <c r="F30" s="1" t="s">
        <v>17</v>
      </c>
      <c r="G30" s="1" t="s">
        <v>18</v>
      </c>
      <c r="H30" s="1" t="s">
        <v>18</v>
      </c>
    </row>
    <row r="31" spans="2:8">
      <c r="B31" s="1" t="s">
        <v>17</v>
      </c>
      <c r="C31" s="1" t="s">
        <v>18</v>
      </c>
      <c r="D31" s="1" t="s">
        <v>11</v>
      </c>
      <c r="E31" s="1" t="s">
        <v>14</v>
      </c>
      <c r="F31" s="1" t="s">
        <v>14</v>
      </c>
      <c r="G31" s="1" t="s">
        <v>14</v>
      </c>
      <c r="H31" s="1" t="s">
        <v>14</v>
      </c>
    </row>
    <row r="32" spans="2:8">
      <c r="D32" s="1" t="s">
        <v>12</v>
      </c>
      <c r="E32" s="1" t="s">
        <v>16</v>
      </c>
      <c r="F32" s="1" t="s">
        <v>15</v>
      </c>
      <c r="G32" s="1" t="s">
        <v>16</v>
      </c>
      <c r="H32" s="1" t="s">
        <v>15</v>
      </c>
    </row>
    <row r="33" spans="1:8">
      <c r="A33" s="1" t="s">
        <v>0</v>
      </c>
      <c r="B33" s="1">
        <v>-4.1235999999999997</v>
      </c>
      <c r="C33" s="1">
        <v>-2.6482700000000001</v>
      </c>
    </row>
    <row r="34" spans="1:8">
      <c r="A34" s="1" t="s">
        <v>1</v>
      </c>
      <c r="B34" s="1">
        <v>13.788</v>
      </c>
      <c r="C34" s="1">
        <v>8.8022799999999997</v>
      </c>
      <c r="D34" s="1">
        <v>80</v>
      </c>
      <c r="E34" s="4">
        <f>10^($B$33+$B$34*LOG10(D34)+$B$35*LOG10(D34)^2+$B$36*LOG10(D34)^3+$B$37*LOG10(D34)^4+$B$38*LOG10(D34)^5+$B$39*LOG10(D34)^6+$B$40*LOG10(D34)^7)</f>
        <v>0.28397736864890177</v>
      </c>
      <c r="F34" s="1">
        <f>E34/1000</f>
        <v>2.8397736864890175E-4</v>
      </c>
      <c r="G34" s="4">
        <f>10^($C$33+$C$34*LOG10(D34)+$C$35*LOG10(D34)^2+$C$36*LOG10(D34)^3+$C$37*LOG10(D34)^4+$C$38*LOG10(D34)^5+$C$39*LOG10(D34)^6+$C$40*LOG10(D34)^7+$C$41*LOG10(D34)^8)</f>
        <v>0.39418326820723426</v>
      </c>
      <c r="H34" s="1">
        <f>G34/1000</f>
        <v>3.9418326820723424E-4</v>
      </c>
    </row>
    <row r="35" spans="1:8">
      <c r="A35" s="1" t="s">
        <v>2</v>
      </c>
      <c r="B35" s="1">
        <v>-26.068000000000001</v>
      </c>
      <c r="C35" s="1">
        <v>-24.899799999999999</v>
      </c>
      <c r="D35" s="1">
        <v>90</v>
      </c>
      <c r="E35" s="4">
        <f t="shared" ref="E35:E38" si="1">10^($B$33+$B$34*LOG10(D35)+$B$35*LOG10(D35)^2+$B$36*LOG10(D35)^3+$B$37*LOG10(D35)^4+$B$38*LOG10(D35)^5+$B$39*LOG10(D35)^6+$B$40*LOG10(D35)^7)</f>
        <v>0.29695929560729234</v>
      </c>
      <c r="F35" s="1">
        <f t="shared" ref="F35:H38" si="2">E35/1000</f>
        <v>2.9695929560729235E-4</v>
      </c>
      <c r="G35" s="4">
        <f t="shared" ref="G35:G38" si="3">10^($C$33+$C$34*LOG10(D35)+$C$35*LOG10(D35)^2+$C$36*LOG10(D35)^3+$C$37*LOG10(D35)^4+$C$38*LOG10(D35)^5+$C$39*LOG10(D35)^6+$C$40*LOG10(D35)^7+$C$41*LOG10(D35)^8)</f>
        <v>0.42141688748673189</v>
      </c>
      <c r="H35" s="1">
        <f t="shared" si="2"/>
        <v>4.2141688748673187E-4</v>
      </c>
    </row>
    <row r="36" spans="1:8">
      <c r="A36" s="1" t="s">
        <v>3</v>
      </c>
      <c r="B36" s="1">
        <v>26.271999999999998</v>
      </c>
      <c r="C36" s="1">
        <v>41.162500000000001</v>
      </c>
      <c r="D36" s="1">
        <v>100</v>
      </c>
      <c r="E36" s="4">
        <f t="shared" si="1"/>
        <v>0.3095993213309009</v>
      </c>
      <c r="F36" s="1">
        <f t="shared" si="2"/>
        <v>3.0959932133090088E-4</v>
      </c>
      <c r="G36" s="4">
        <f t="shared" si="3"/>
        <v>0.44772361327496779</v>
      </c>
      <c r="H36" s="1">
        <f t="shared" si="2"/>
        <v>4.4772361327496778E-4</v>
      </c>
    </row>
    <row r="37" spans="1:8">
      <c r="A37" s="1" t="s">
        <v>4</v>
      </c>
      <c r="B37" s="1">
        <v>-14.663</v>
      </c>
      <c r="C37" s="1">
        <v>-39.875399999999999</v>
      </c>
      <c r="D37" s="1">
        <v>110</v>
      </c>
      <c r="E37" s="4">
        <f t="shared" si="1"/>
        <v>0.32213809042101571</v>
      </c>
      <c r="F37" s="1">
        <f t="shared" si="2"/>
        <v>3.221380904210157E-4</v>
      </c>
      <c r="G37" s="4">
        <f t="shared" si="3"/>
        <v>0.47317149511056505</v>
      </c>
      <c r="H37" s="1">
        <f t="shared" si="2"/>
        <v>4.7317149511056505E-4</v>
      </c>
    </row>
    <row r="38" spans="1:8">
      <c r="A38" s="1" t="s">
        <v>5</v>
      </c>
      <c r="B38" s="1">
        <v>4.4954000000000001</v>
      </c>
      <c r="C38" s="1">
        <v>23.177800000000001</v>
      </c>
      <c r="D38" s="1">
        <v>120</v>
      </c>
      <c r="E38" s="4">
        <f t="shared" si="1"/>
        <v>0.33473368463513875</v>
      </c>
      <c r="F38" s="1">
        <f t="shared" si="2"/>
        <v>3.3473368463513876E-4</v>
      </c>
      <c r="G38" s="4">
        <f t="shared" si="3"/>
        <v>0.49782931163549593</v>
      </c>
      <c r="H38" s="1">
        <f t="shared" si="2"/>
        <v>4.9782931163549593E-4</v>
      </c>
    </row>
    <row r="39" spans="1:8">
      <c r="A39" s="1" t="s">
        <v>6</v>
      </c>
      <c r="B39" s="1">
        <v>-0.6905</v>
      </c>
      <c r="C39" s="1">
        <v>-7.9563499999999996</v>
      </c>
    </row>
    <row r="40" spans="1:8">
      <c r="A40" s="1" t="s">
        <v>7</v>
      </c>
      <c r="B40" s="1">
        <v>3.9699999999999999E-2</v>
      </c>
      <c r="C40" s="1">
        <v>1.4880599999999999</v>
      </c>
    </row>
    <row r="41" spans="1:8">
      <c r="A41" s="1" t="s">
        <v>8</v>
      </c>
      <c r="B41" s="1">
        <v>0</v>
      </c>
      <c r="C41" s="1">
        <v>-0.11701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Copper</vt:lpstr>
      <vt:lpstr>G10 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bcuerden</dc:creator>
  <cp:lastModifiedBy>bcuerden</cp:lastModifiedBy>
  <cp:lastPrinted>2014-04-24T18:02:51Z</cp:lastPrinted>
  <dcterms:created xsi:type="dcterms:W3CDTF">2014-04-24T17:53:02Z</dcterms:created>
  <dcterms:modified xsi:type="dcterms:W3CDTF">2014-04-26T18:28:58Z</dcterms:modified>
</cp:coreProperties>
</file>